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ad me" state="visible" r:id="rId4"/>
    <sheet sheetId="2" name="Forecast" state="visible" r:id="rId5"/>
  </sheets>
  <calcPr calcId="171027"/>
</workbook>
</file>

<file path=xl/sharedStrings.xml><?xml version="1.0" encoding="utf-8"?>
<sst xmlns="http://schemas.openxmlformats.org/spreadsheetml/2006/main" count="63" uniqueCount="62">
  <si>
    <t>Corporate Business Alliance</t>
  </si>
  <si>
    <t>Working capital and cash forecast</t>
  </si>
  <si>
    <t>A twelve-month forecast of receivables, inventory and payables from days outstanding, showing the monthly change in working capital, operating cash flow and the lowest point of the cash balance.</t>
  </si>
  <si>
    <t>How to use it</t>
  </si>
  <si>
    <t>1.</t>
  </si>
  <si>
    <t>Enter the opening balances and the minimum cash you want to keep, at the top of Forecast.</t>
  </si>
  <si>
    <t>2.</t>
  </si>
  <si>
    <t>Enter monthly sales, cost of sales, cash operating costs and other cash flows, and the days outstanding you expect each month.</t>
  </si>
  <si>
    <t>3.</t>
  </si>
  <si>
    <t>Receivables, inventory and payables are calculated from the days. Check them against recent actuals before relying on them.</t>
  </si>
  <si>
    <t>4.</t>
  </si>
  <si>
    <t>Read the lowest cash point and its month below the table. Any month below your minimum is shaded.</t>
  </si>
  <si>
    <t>Sheets</t>
  </si>
  <si>
    <t>Forecast</t>
  </si>
  <si>
    <t>Twelve months of working capital and cash, with the lowest point of the cash balance.</t>
  </si>
  <si>
    <t>Conventions</t>
  </si>
  <si>
    <t>Blue text</t>
  </si>
  <si>
    <t>An input. Replace it with your own figures.</t>
  </si>
  <si>
    <t>Black text</t>
  </si>
  <si>
    <t>A formula. Do not overwrite it.</t>
  </si>
  <si>
    <t>Grey italic</t>
  </si>
  <si>
    <t>Example data, included to show how the template works. Delete or replace it.</t>
  </si>
  <si>
    <t>Published by the Corporate Business Alliance, September 2026. Free to use and adapt within your organisation. The template supports good practice; it is not advice on the circumstances of any particular organisation.</t>
  </si>
  <si>
    <t>Blue = input. Grey italic = example values.</t>
  </si>
  <si>
    <t>Opening cash</t>
  </si>
  <si>
    <t>Opening receivables</t>
  </si>
  <si>
    <t>Opening inventory</t>
  </si>
  <si>
    <t>Opening payables</t>
  </si>
  <si>
    <t>Minimum cash to hold</t>
  </si>
  <si>
    <t>Line</t>
  </si>
  <si>
    <t>Month 1</t>
  </si>
  <si>
    <t>Month 2</t>
  </si>
  <si>
    <t>Month 3</t>
  </si>
  <si>
    <t>Month 4</t>
  </si>
  <si>
    <t>Month 5</t>
  </si>
  <si>
    <t>Month 6</t>
  </si>
  <si>
    <t>Month 7</t>
  </si>
  <si>
    <t>Month 8</t>
  </si>
  <si>
    <t>Month 9</t>
  </si>
  <si>
    <t>Month 10</t>
  </si>
  <si>
    <t>Month 11</t>
  </si>
  <si>
    <t>Month 12</t>
  </si>
  <si>
    <t>Days in month</t>
  </si>
  <si>
    <t>Sales</t>
  </si>
  <si>
    <t>Cost of sales</t>
  </si>
  <si>
    <t>Cash operating costs</t>
  </si>
  <si>
    <t>Other cash flows (tax, capex, financing)</t>
  </si>
  <si>
    <t>Days sales outstanding</t>
  </si>
  <si>
    <t>Days inventory outstanding</t>
  </si>
  <si>
    <t>Days payable outstanding</t>
  </si>
  <si>
    <t>Receivables</t>
  </si>
  <si>
    <t>Inventory</t>
  </si>
  <si>
    <t>Payables</t>
  </si>
  <si>
    <t>Working capital</t>
  </si>
  <si>
    <t>Change in working capital</t>
  </si>
  <si>
    <t>Operating cash before working capital</t>
  </si>
  <si>
    <t>Operating cash flow</t>
  </si>
  <si>
    <t>Net cash flow</t>
  </si>
  <si>
    <t>Closing cash</t>
  </si>
  <si>
    <t>Lowest cash point</t>
  </si>
  <si>
    <t>Month of lowest cash</t>
  </si>
  <si>
    <t>Against minimum cash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</si>
</sst>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;(#,##0);-"/>
  </numFmts>
  <fonts count="11" x14ac:knownFonts="1">
    <font>
      <color theme="1"/>
      <family val="2"/>
      <scheme val="minor"/>
      <sz val="11"/>
      <name val="Calibri"/>
    </font>
    <font>
      <b/>
      <color rgb="FFBF2D20"/>
      <sz val="10"/>
    </font>
    <font>
      <b/>
      <color rgb="FF022A54"/>
      <sz val="20"/>
    </font>
    <font>
      <b/>
      <color rgb="FF022A54"/>
      <sz val="12"/>
    </font>
    <font>
      <b/>
    </font>
    <font>
      <b/>
      <color rgb="FF0000CC"/>
    </font>
    <font>
      <b/>
      <i/>
      <color rgb="FF6B7280"/>
    </font>
    <font>
      <color rgb="FF6B7280"/>
      <sz val="9"/>
    </font>
    <font>
      <b/>
      <color rgb="FF022A54"/>
      <sz val="14"/>
    </font>
    <font>
      <i/>
      <color rgb="FF6B7280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22A5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Alignment="1">
      <alignment vertical="top" wrapText="1"/>
    </xf>
    <xf numFmtId="0" fontId="3" fillId="0" borderId="0" xfId="0" applyFont="1"/>
    <xf numFmtId="0" fontId="0" fillId="0" borderId="0" xfId="0" applyAlignment="1">
      <alignment horizontal="right" vertical="top"/>
    </xf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 applyAlignment="1">
      <alignment wrapText="1"/>
    </xf>
    <xf numFmtId="0" fontId="8" fillId="0" borderId="0" xfId="0" applyFont="1"/>
    <xf numFmtId="0" fontId="7" fillId="0" borderId="0" xfId="0" applyFont="1"/>
    <xf numFmtId="164" fontId="9" fillId="0" borderId="0" xfId="0" applyNumberFormat="1" applyFont="1"/>
    <xf numFmtId="0" fontId="10" fillId="2" borderId="0" xfId="0" applyFont="1" applyFill="1" applyAlignment="1">
      <alignment vertical="center" wrapText="1"/>
    </xf>
    <xf numFmtId="1" fontId="9" fillId="0" borderId="0" xfId="0" applyNumberFormat="1" applyFont="1"/>
    <xf numFmtId="164" fontId="0" fillId="0" borderId="0" xfId="0" applyNumberFormat="1"/>
    <xf numFmtId="164" fontId="4" fillId="0" borderId="0" xfId="0" applyNumberFormat="1" applyFont="1"/>
  </cellXfs>
  <cellStyles count="1">
    <cellStyle name="Normal" xfId="0" builtinId="0"/>
  </cellStyles>
  <dxfs count="1">
    <dxf>
      <font>
        <b/>
        <color rgb="FFB42318"/>
      </font>
      <fill>
        <patternFill patternType="solid">
          <bgColor rgb="FFFDE2E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F2D20"/>
  </sheetPr>
  <dimension ref="B2:C21"/>
  <sheetViews>
    <sheetView workbookViewId="0" showGridLines="0"/>
  </sheetViews>
  <sheetFormatPr defaultRowHeight="15" outlineLevelRow="0" outlineLevelCol="0" x14ac:dyDescent="55"/>
  <cols>
    <col min="1" max="1" width="3" customWidth="1"/>
    <col min="2" max="2" width="28" customWidth="1"/>
    <col min="3" max="3" width="90" customWidth="1"/>
  </cols>
  <sheetData>
    <row r="2" spans="2:2" x14ac:dyDescent="0.25">
      <c r="B2" s="1" t="s">
        <v>0</v>
      </c>
    </row>
    <row r="3" spans="2:2" x14ac:dyDescent="0.25">
      <c r="B3" s="2" t="s">
        <v>1</v>
      </c>
    </row>
    <row r="5" ht="48" customHeight="1" spans="2:3" x14ac:dyDescent="0.25">
      <c r="B5" s="3" t="s">
        <v>2</v>
      </c>
      <c r="C5" s="3"/>
    </row>
    <row r="7" spans="2:2" x14ac:dyDescent="0.25">
      <c r="B7" s="4" t="s">
        <v>3</v>
      </c>
    </row>
    <row r="8" spans="2:3" x14ac:dyDescent="0.25">
      <c r="B8" s="5" t="s">
        <v>4</v>
      </c>
      <c r="C8" s="3" t="s">
        <v>5</v>
      </c>
    </row>
    <row r="9" spans="2:3" x14ac:dyDescent="0.25">
      <c r="B9" s="5" t="s">
        <v>6</v>
      </c>
      <c r="C9" s="3" t="s">
        <v>7</v>
      </c>
    </row>
    <row r="10" spans="2:3" x14ac:dyDescent="0.25">
      <c r="B10" s="5" t="s">
        <v>8</v>
      </c>
      <c r="C10" s="3" t="s">
        <v>9</v>
      </c>
    </row>
    <row r="11" spans="2:3" x14ac:dyDescent="0.25">
      <c r="B11" s="5" t="s">
        <v>10</v>
      </c>
      <c r="C11" s="3" t="s">
        <v>11</v>
      </c>
    </row>
    <row r="13" spans="2:2" x14ac:dyDescent="0.25">
      <c r="B13" s="4" t="s">
        <v>12</v>
      </c>
    </row>
    <row r="14" spans="2:3" x14ac:dyDescent="0.25">
      <c r="B14" s="6" t="s">
        <v>13</v>
      </c>
      <c r="C14" s="3" t="s">
        <v>14</v>
      </c>
    </row>
    <row r="16" spans="2:2" x14ac:dyDescent="0.25">
      <c r="B16" s="4" t="s">
        <v>15</v>
      </c>
    </row>
    <row r="17" spans="2:3" x14ac:dyDescent="0.25">
      <c r="B17" s="7" t="s">
        <v>16</v>
      </c>
      <c r="C17" t="s">
        <v>17</v>
      </c>
    </row>
    <row r="18" spans="2:3" x14ac:dyDescent="0.25">
      <c r="B18" s="6" t="s">
        <v>18</v>
      </c>
      <c r="C18" t="s">
        <v>19</v>
      </c>
    </row>
    <row r="19" spans="2:3" x14ac:dyDescent="0.25">
      <c r="B19" s="8" t="s">
        <v>20</v>
      </c>
      <c r="C19" t="s">
        <v>21</v>
      </c>
    </row>
    <row r="21" ht="30" customHeight="1" spans="2:3" x14ac:dyDescent="0.25">
      <c r="B21" s="9" t="s">
        <v>22</v>
      </c>
      <c r="C21" s="9"/>
    </row>
  </sheetData>
  <mergeCells count="2">
    <mergeCell ref="B5:C5"/>
    <mergeCell ref="B21:C2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2"/>
  <sheetViews>
    <sheetView workbookViewId="0">
      <pane xSplit="1" ySplit="10" topLeftCell="B11" activePane="bottomRight" state="frozen"/>
      <selection pane="bottomRight"/>
    </sheetView>
  </sheetViews>
  <sheetFormatPr defaultRowHeight="15" outlineLevelRow="0" outlineLevelCol="0" x14ac:dyDescent="55"/>
  <cols>
    <col min="1" max="1" width="38" customWidth="1"/>
    <col min="2" max="13" width="12" customWidth="1"/>
  </cols>
  <sheetData>
    <row r="1" spans="1:1" x14ac:dyDescent="0.25">
      <c r="A1" s="10" t="s">
        <v>1</v>
      </c>
    </row>
    <row r="2" spans="1:1" x14ac:dyDescent="0.25">
      <c r="A2" s="11" t="s">
        <v>23</v>
      </c>
    </row>
    <row r="4" spans="1:2" x14ac:dyDescent="0.25">
      <c r="A4" t="s">
        <v>24</v>
      </c>
      <c r="B4" s="12">
        <v>400000</v>
      </c>
    </row>
    <row r="5" spans="1:2" x14ac:dyDescent="0.25">
      <c r="A5" t="s">
        <v>25</v>
      </c>
      <c r="B5" s="12">
        <v>620000</v>
      </c>
    </row>
    <row r="6" spans="1:2" x14ac:dyDescent="0.25">
      <c r="A6" t="s">
        <v>26</v>
      </c>
      <c r="B6" s="12">
        <v>480000</v>
      </c>
    </row>
    <row r="7" spans="1:2" x14ac:dyDescent="0.25">
      <c r="A7" t="s">
        <v>27</v>
      </c>
      <c r="B7" s="12">
        <v>300000</v>
      </c>
    </row>
    <row r="8" spans="1:2" x14ac:dyDescent="0.25">
      <c r="A8" t="s">
        <v>28</v>
      </c>
      <c r="B8" s="12">
        <v>150000</v>
      </c>
    </row>
    <row r="10" ht="32" customHeight="1" spans="1:13" x14ac:dyDescent="0.25">
      <c r="A10" s="13" t="s">
        <v>29</v>
      </c>
      <c r="B10" s="13" t="s">
        <v>30</v>
      </c>
      <c r="C10" s="13" t="s">
        <v>31</v>
      </c>
      <c r="D10" s="13" t="s">
        <v>32</v>
      </c>
      <c r="E10" s="13" t="s">
        <v>33</v>
      </c>
      <c r="F10" s="13" t="s">
        <v>34</v>
      </c>
      <c r="G10" s="13" t="s">
        <v>35</v>
      </c>
      <c r="H10" s="13" t="s">
        <v>36</v>
      </c>
      <c r="I10" s="13" t="s">
        <v>37</v>
      </c>
      <c r="J10" s="13" t="s">
        <v>38</v>
      </c>
      <c r="K10" s="13" t="s">
        <v>39</v>
      </c>
      <c r="L10" s="13" t="s">
        <v>40</v>
      </c>
      <c r="M10" s="13" t="s">
        <v>41</v>
      </c>
    </row>
    <row r="11" spans="1:13" x14ac:dyDescent="0.25">
      <c r="A11" t="s">
        <v>42</v>
      </c>
      <c r="B11" s="14">
        <v>31</v>
      </c>
      <c r="C11" s="14">
        <v>28</v>
      </c>
      <c r="D11" s="14">
        <v>31</v>
      </c>
      <c r="E11" s="14">
        <v>30</v>
      </c>
      <c r="F11" s="14">
        <v>31</v>
      </c>
      <c r="G11" s="14">
        <v>30</v>
      </c>
      <c r="H11" s="14">
        <v>31</v>
      </c>
      <c r="I11" s="14">
        <v>31</v>
      </c>
      <c r="J11" s="14">
        <v>30</v>
      </c>
      <c r="K11" s="14">
        <v>31</v>
      </c>
      <c r="L11" s="14">
        <v>30</v>
      </c>
      <c r="M11" s="14">
        <v>31</v>
      </c>
    </row>
    <row r="12" spans="1:13" x14ac:dyDescent="0.25">
      <c r="A12" t="s">
        <v>43</v>
      </c>
      <c r="B12" s="12">
        <v>410000</v>
      </c>
      <c r="C12" s="12">
        <v>400000</v>
      </c>
      <c r="D12" s="12">
        <v>430000</v>
      </c>
      <c r="E12" s="12">
        <v>440000</v>
      </c>
      <c r="F12" s="12">
        <v>470000</v>
      </c>
      <c r="G12" s="12">
        <v>520000</v>
      </c>
      <c r="H12" s="12">
        <v>560000</v>
      </c>
      <c r="I12" s="12">
        <v>590000</v>
      </c>
      <c r="J12" s="12">
        <v>540000</v>
      </c>
      <c r="K12" s="12">
        <v>480000</v>
      </c>
      <c r="L12" s="12">
        <v>450000</v>
      </c>
      <c r="M12" s="12">
        <v>520000</v>
      </c>
    </row>
    <row r="13" spans="1:13" x14ac:dyDescent="0.25">
      <c r="A13" t="s">
        <v>44</v>
      </c>
      <c r="B13" s="12">
        <v>254200</v>
      </c>
      <c r="C13" s="12">
        <v>248000</v>
      </c>
      <c r="D13" s="12">
        <v>266600</v>
      </c>
      <c r="E13" s="12">
        <v>272800</v>
      </c>
      <c r="F13" s="12">
        <v>291400</v>
      </c>
      <c r="G13" s="12">
        <v>322400</v>
      </c>
      <c r="H13" s="12">
        <v>347200</v>
      </c>
      <c r="I13" s="12">
        <v>365800</v>
      </c>
      <c r="J13" s="12">
        <v>334800</v>
      </c>
      <c r="K13" s="12">
        <v>297600</v>
      </c>
      <c r="L13" s="12">
        <v>279000</v>
      </c>
      <c r="M13" s="12">
        <v>322400</v>
      </c>
    </row>
    <row r="14" spans="1:13" x14ac:dyDescent="0.25">
      <c r="A14" t="s">
        <v>45</v>
      </c>
      <c r="B14" s="12">
        <v>120000</v>
      </c>
      <c r="C14" s="12">
        <v>120000</v>
      </c>
      <c r="D14" s="12">
        <v>120000</v>
      </c>
      <c r="E14" s="12">
        <v>120000</v>
      </c>
      <c r="F14" s="12">
        <v>120000</v>
      </c>
      <c r="G14" s="12">
        <v>120000</v>
      </c>
      <c r="H14" s="12">
        <v>120000</v>
      </c>
      <c r="I14" s="12">
        <v>120000</v>
      </c>
      <c r="J14" s="12">
        <v>120000</v>
      </c>
      <c r="K14" s="12">
        <v>120000</v>
      </c>
      <c r="L14" s="12">
        <v>120000</v>
      </c>
      <c r="M14" s="12">
        <v>120000</v>
      </c>
    </row>
    <row r="15" spans="1:13" x14ac:dyDescent="0.25">
      <c r="A15" t="s">
        <v>46</v>
      </c>
      <c r="B15" s="12">
        <v>0</v>
      </c>
      <c r="C15" s="12">
        <v>0</v>
      </c>
      <c r="D15" s="12">
        <v>-60000</v>
      </c>
      <c r="E15" s="12">
        <v>0</v>
      </c>
      <c r="F15" s="12">
        <v>0</v>
      </c>
      <c r="G15" s="12">
        <v>-60000</v>
      </c>
      <c r="H15" s="12">
        <v>0</v>
      </c>
      <c r="I15" s="12">
        <v>0</v>
      </c>
      <c r="J15" s="12">
        <v>-60000</v>
      </c>
      <c r="K15" s="12">
        <v>0</v>
      </c>
      <c r="L15" s="12">
        <v>0</v>
      </c>
      <c r="M15" s="12">
        <v>-60000</v>
      </c>
    </row>
    <row r="16" spans="1:13" x14ac:dyDescent="0.25">
      <c r="A16" t="s">
        <v>47</v>
      </c>
      <c r="B16" s="14">
        <v>45</v>
      </c>
      <c r="C16" s="14">
        <v>45</v>
      </c>
      <c r="D16" s="14">
        <v>45</v>
      </c>
      <c r="E16" s="14">
        <v>45</v>
      </c>
      <c r="F16" s="14">
        <v>45</v>
      </c>
      <c r="G16" s="14">
        <v>45</v>
      </c>
      <c r="H16" s="14">
        <v>45</v>
      </c>
      <c r="I16" s="14">
        <v>45</v>
      </c>
      <c r="J16" s="14">
        <v>45</v>
      </c>
      <c r="K16" s="14">
        <v>45</v>
      </c>
      <c r="L16" s="14">
        <v>45</v>
      </c>
      <c r="M16" s="14">
        <v>45</v>
      </c>
    </row>
    <row r="17" spans="1:13" x14ac:dyDescent="0.25">
      <c r="A17" t="s">
        <v>48</v>
      </c>
      <c r="B17" s="14">
        <v>55</v>
      </c>
      <c r="C17" s="14">
        <v>55</v>
      </c>
      <c r="D17" s="14">
        <v>60</v>
      </c>
      <c r="E17" s="14">
        <v>65</v>
      </c>
      <c r="F17" s="14">
        <v>70</v>
      </c>
      <c r="G17" s="14">
        <v>70</v>
      </c>
      <c r="H17" s="14">
        <v>60</v>
      </c>
      <c r="I17" s="14">
        <v>55</v>
      </c>
      <c r="J17" s="14">
        <v>50</v>
      </c>
      <c r="K17" s="14">
        <v>50</v>
      </c>
      <c r="L17" s="14">
        <v>55</v>
      </c>
      <c r="M17" s="14">
        <v>55</v>
      </c>
    </row>
    <row r="18" spans="1:13" x14ac:dyDescent="0.25">
      <c r="A18" t="s">
        <v>49</v>
      </c>
      <c r="B18" s="14">
        <v>40</v>
      </c>
      <c r="C18" s="14">
        <v>40</v>
      </c>
      <c r="D18" s="14">
        <v>40</v>
      </c>
      <c r="E18" s="14">
        <v>40</v>
      </c>
      <c r="F18" s="14">
        <v>40</v>
      </c>
      <c r="G18" s="14">
        <v>40</v>
      </c>
      <c r="H18" s="14">
        <v>40</v>
      </c>
      <c r="I18" s="14">
        <v>40</v>
      </c>
      <c r="J18" s="14">
        <v>40</v>
      </c>
      <c r="K18" s="14">
        <v>40</v>
      </c>
      <c r="L18" s="14">
        <v>40</v>
      </c>
      <c r="M18" s="14">
        <v>40</v>
      </c>
    </row>
    <row r="19" spans="1:13" x14ac:dyDescent="0.25">
      <c r="A19" t="s">
        <v>50</v>
      </c>
      <c r="B19" s="15">
        <f>B12/B11*B16</f>
      </c>
      <c r="C19" s="15">
        <f>C12/C11*C16</f>
      </c>
      <c r="D19" s="15">
        <f>D12/D11*D16</f>
      </c>
      <c r="E19" s="15">
        <f>E12/E11*E16</f>
      </c>
      <c r="F19" s="15">
        <f>F12/F11*F16</f>
      </c>
      <c r="G19" s="15">
        <f>G12/G11*G16</f>
      </c>
      <c r="H19" s="15">
        <f>H12/H11*H16</f>
      </c>
      <c r="I19" s="15">
        <f>I12/I11*I16</f>
      </c>
      <c r="J19" s="15">
        <f>J12/J11*J16</f>
      </c>
      <c r="K19" s="15">
        <f>K12/K11*K16</f>
      </c>
      <c r="L19" s="15">
        <f>L12/L11*L16</f>
      </c>
      <c r="M19" s="15">
        <f>M12/M11*M16</f>
      </c>
    </row>
    <row r="20" spans="1:13" x14ac:dyDescent="0.25">
      <c r="A20" t="s">
        <v>51</v>
      </c>
      <c r="B20" s="15">
        <f>B13/B11*B17</f>
      </c>
      <c r="C20" s="15">
        <f>C13/C11*C17</f>
      </c>
      <c r="D20" s="15">
        <f>D13/D11*D17</f>
      </c>
      <c r="E20" s="15">
        <f>E13/E11*E17</f>
      </c>
      <c r="F20" s="15">
        <f>F13/F11*F17</f>
      </c>
      <c r="G20" s="15">
        <f>G13/G11*G17</f>
      </c>
      <c r="H20" s="15">
        <f>H13/H11*H17</f>
      </c>
      <c r="I20" s="15">
        <f>I13/I11*I17</f>
      </c>
      <c r="J20" s="15">
        <f>J13/J11*J17</f>
      </c>
      <c r="K20" s="15">
        <f>K13/K11*K17</f>
      </c>
      <c r="L20" s="15">
        <f>L13/L11*L17</f>
      </c>
      <c r="M20" s="15">
        <f>M13/M11*M17</f>
      </c>
    </row>
    <row r="21" spans="1:13" x14ac:dyDescent="0.25">
      <c r="A21" t="s">
        <v>52</v>
      </c>
      <c r="B21" s="15">
        <f>B13/B11*B18</f>
      </c>
      <c r="C21" s="15">
        <f>C13/C11*C18</f>
      </c>
      <c r="D21" s="15">
        <f>D13/D11*D18</f>
      </c>
      <c r="E21" s="15">
        <f>E13/E11*E18</f>
      </c>
      <c r="F21" s="15">
        <f>F13/F11*F18</f>
      </c>
      <c r="G21" s="15">
        <f>G13/G11*G18</f>
      </c>
      <c r="H21" s="15">
        <f>H13/H11*H18</f>
      </c>
      <c r="I21" s="15">
        <f>I13/I11*I18</f>
      </c>
      <c r="J21" s="15">
        <f>J13/J11*J18</f>
      </c>
      <c r="K21" s="15">
        <f>K13/K11*K18</f>
      </c>
      <c r="L21" s="15">
        <f>L13/L11*L18</f>
      </c>
      <c r="M21" s="15">
        <f>M13/M11*M18</f>
      </c>
    </row>
    <row r="22" spans="1:13" x14ac:dyDescent="0.25">
      <c r="A22" s="6" t="s">
        <v>53</v>
      </c>
      <c r="B22" s="16">
        <f>B19+B20-B21</f>
      </c>
      <c r="C22" s="16">
        <f>C19+C20-C21</f>
      </c>
      <c r="D22" s="16">
        <f>D19+D20-D21</f>
      </c>
      <c r="E22" s="16">
        <f>E19+E20-E21</f>
      </c>
      <c r="F22" s="16">
        <f>F19+F20-F21</f>
      </c>
      <c r="G22" s="16">
        <f>G19+G20-G21</f>
      </c>
      <c r="H22" s="16">
        <f>H19+H20-H21</f>
      </c>
      <c r="I22" s="16">
        <f>I19+I20-I21</f>
      </c>
      <c r="J22" s="16">
        <f>J19+J20-J21</f>
      </c>
      <c r="K22" s="16">
        <f>K19+K20-K21</f>
      </c>
      <c r="L22" s="16">
        <f>L19+L20-L21</f>
      </c>
      <c r="M22" s="16">
        <f>M19+M20-M21</f>
      </c>
    </row>
    <row r="23" spans="1:13" x14ac:dyDescent="0.25">
      <c r="A23" t="s">
        <v>54</v>
      </c>
      <c r="B23" s="15">
        <f>B22-($B$5+$B$6-$B$7)</f>
      </c>
      <c r="C23" s="15">
        <f>C22-B22</f>
      </c>
      <c r="D23" s="15">
        <f>D22-C22</f>
      </c>
      <c r="E23" s="15">
        <f>E22-D22</f>
      </c>
      <c r="F23" s="15">
        <f>F22-E22</f>
      </c>
      <c r="G23" s="15">
        <f>G22-F22</f>
      </c>
      <c r="H23" s="15">
        <f>H22-G22</f>
      </c>
      <c r="I23" s="15">
        <f>I22-H22</f>
      </c>
      <c r="J23" s="15">
        <f>J22-I22</f>
      </c>
      <c r="K23" s="15">
        <f>K22-J22</f>
      </c>
      <c r="L23" s="15">
        <f>L22-K22</f>
      </c>
      <c r="M23" s="15">
        <f>M22-L22</f>
      </c>
    </row>
    <row r="24" spans="1:13" x14ac:dyDescent="0.25">
      <c r="A24" t="s">
        <v>55</v>
      </c>
      <c r="B24" s="15">
        <f>B12-B13-B14</f>
      </c>
      <c r="C24" s="15">
        <f>C12-C13-C14</f>
      </c>
      <c r="D24" s="15">
        <f>D12-D13-D14</f>
      </c>
      <c r="E24" s="15">
        <f>E12-E13-E14</f>
      </c>
      <c r="F24" s="15">
        <f>F12-F13-F14</f>
      </c>
      <c r="G24" s="15">
        <f>G12-G13-G14</f>
      </c>
      <c r="H24" s="15">
        <f>H12-H13-H14</f>
      </c>
      <c r="I24" s="15">
        <f>I12-I13-I14</f>
      </c>
      <c r="J24" s="15">
        <f>J12-J13-J14</f>
      </c>
      <c r="K24" s="15">
        <f>K12-K13-K14</f>
      </c>
      <c r="L24" s="15">
        <f>L12-L13-L14</f>
      </c>
      <c r="M24" s="15">
        <f>M12-M13-M14</f>
      </c>
    </row>
    <row r="25" spans="1:13" x14ac:dyDescent="0.25">
      <c r="A25" s="6" t="s">
        <v>56</v>
      </c>
      <c r="B25" s="16">
        <f>B24-B23</f>
      </c>
      <c r="C25" s="16">
        <f>C24-C23</f>
      </c>
      <c r="D25" s="16">
        <f>D24-D23</f>
      </c>
      <c r="E25" s="16">
        <f>E24-E23</f>
      </c>
      <c r="F25" s="16">
        <f>F24-F23</f>
      </c>
      <c r="G25" s="16">
        <f>G24-G23</f>
      </c>
      <c r="H25" s="16">
        <f>H24-H23</f>
      </c>
      <c r="I25" s="16">
        <f>I24-I23</f>
      </c>
      <c r="J25" s="16">
        <f>J24-J23</f>
      </c>
      <c r="K25" s="16">
        <f>K24-K23</f>
      </c>
      <c r="L25" s="16">
        <f>L24-L23</f>
      </c>
      <c r="M25" s="16">
        <f>M24-M23</f>
      </c>
    </row>
    <row r="26" spans="1:13" x14ac:dyDescent="0.25">
      <c r="A26" t="s">
        <v>57</v>
      </c>
      <c r="B26" s="15">
        <f>B25+B15</f>
      </c>
      <c r="C26" s="15">
        <f>C25+C15</f>
      </c>
      <c r="D26" s="15">
        <f>D25+D15</f>
      </c>
      <c r="E26" s="15">
        <f>E25+E15</f>
      </c>
      <c r="F26" s="15">
        <f>F25+F15</f>
      </c>
      <c r="G26" s="15">
        <f>G25+G15</f>
      </c>
      <c r="H26" s="15">
        <f>H25+H15</f>
      </c>
      <c r="I26" s="15">
        <f>I25+I15</f>
      </c>
      <c r="J26" s="15">
        <f>J25+J15</f>
      </c>
      <c r="K26" s="15">
        <f>K25+K15</f>
      </c>
      <c r="L26" s="15">
        <f>L25+L15</f>
      </c>
      <c r="M26" s="15">
        <f>M25+M15</f>
      </c>
    </row>
    <row r="27" spans="1:13" x14ac:dyDescent="0.25">
      <c r="A27" s="6" t="s">
        <v>58</v>
      </c>
      <c r="B27" s="16">
        <f>$B$4+B26</f>
      </c>
      <c r="C27" s="16">
        <f>B27+C26</f>
      </c>
      <c r="D27" s="16">
        <f>C27+D26</f>
      </c>
      <c r="E27" s="16">
        <f>D27+E26</f>
      </c>
      <c r="F27" s="16">
        <f>E27+F26</f>
      </c>
      <c r="G27" s="16">
        <f>F27+G26</f>
      </c>
      <c r="H27" s="16">
        <f>G27+H26</f>
      </c>
      <c r="I27" s="16">
        <f>H27+I26</f>
      </c>
      <c r="J27" s="16">
        <f>I27+J26</f>
      </c>
      <c r="K27" s="16">
        <f>J27+K26</f>
      </c>
      <c r="L27" s="16">
        <f>K27+L26</f>
      </c>
      <c r="M27" s="16">
        <f>L27+M26</f>
      </c>
    </row>
    <row r="30" spans="1:2" x14ac:dyDescent="0.25">
      <c r="A30" s="6" t="s">
        <v>59</v>
      </c>
      <c r="B30" s="16">
        <f>MIN(B27:M27)</f>
      </c>
    </row>
    <row r="31" spans="1:2" x14ac:dyDescent="0.25">
      <c r="A31" t="s">
        <v>60</v>
      </c>
      <c r="B31">
        <f>INDEX($B$10:$M$10,1,MATCH(B30,B27:M27,0))</f>
      </c>
    </row>
    <row r="32" spans="1:2" x14ac:dyDescent="0.25">
      <c r="A32" t="s">
        <v>61</v>
      </c>
      <c r="B32">
        <f>IF(B30&lt;B8,"Falls below the minimum","Stays above the minimum")</f>
      </c>
    </row>
  </sheetData>
  <conditionalFormatting sqref="B27:M27">
    <cfRule type="expression" dxfId="0" priority="1">
      <formula>B27&lt;$B$8</formula>
    </cfRule>
  </conditionalFormatting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Read me</vt:lpstr>
      <vt:lpstr>Forecast</vt:lpstr>
    </vt:vector>
  </TitlesOfParts>
  <Company>Corporate Business Alliance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Corporate Business Alliance</dc:creator>
  <dc:title>Working capital and cash forecast</dc:title>
  <dc:subject>A twelve-month forecast of receivables, inventory and payables from days outstanding, showing the monthly change in working capital, operating cash flow and the lowest point of the cash balance.</dc:subject>
  <dc:description/>
  <cp:keywords/>
  <cp:category/>
  <cp:lastModifiedBy>Unknown</cp:lastModifiedBy>
  <dcterms:created xsi:type="dcterms:W3CDTF">2026-09-24T09:00:00Z</dcterms:created>
  <dcterms:modified xsi:type="dcterms:W3CDTF">2026-09-24T09:00:00Z</dcterms:modified>
</cp:coreProperties>
</file>