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Drivers" state="visible" r:id="rId5"/>
    <sheet sheetId="3" name="Forecast" state="visible" r:id="rId6"/>
    <sheet sheetId="4" name="Variance" state="visible" r:id="rId7"/>
    <sheet sheetId="5" name="Accuracy log" state="visible" r:id="rId8"/>
  </sheets>
  <calcPr calcId="171027"/>
</workbook>
</file>

<file path=xl/sharedStrings.xml><?xml version="1.0" encoding="utf-8"?>
<sst xmlns="http://schemas.openxmlformats.org/spreadsheetml/2006/main" count="158" uniqueCount="97">
  <si>
    <t>Corporate Business Alliance</t>
  </si>
  <si>
    <t>Rolling forecast model</t>
  </si>
  <si>
    <t>A six-quarter driver-based rolling forecast, with revenue, costs and working capital calculated from operational drivers, a variance view against budget and prior forecast, and an accuracy log.</t>
  </si>
  <si>
    <t>How to use it</t>
  </si>
  <si>
    <t>1.</t>
  </si>
  <si>
    <t>On Drivers, replace the example values with your own, quarter by quarter, and record who owns each driver and when it was last updated.</t>
  </si>
  <si>
    <t>2.</t>
  </si>
  <si>
    <t>Forecast calculates revenue, costs, EBITDA and working capital from the drivers. Do not type numbers into it.</t>
  </si>
  <si>
    <t>3.</t>
  </si>
  <si>
    <t>On Variance, enter the budget and the prior forecast for the quarter shown. The current forecast is linked.</t>
  </si>
  <si>
    <t>4.</t>
  </si>
  <si>
    <t>Each time a quarter closes, record the forecast you made and the actual result on Accuracy log, then roll the horizon forward by one quarter.</t>
  </si>
  <si>
    <t>Sheets</t>
  </si>
  <si>
    <t>Drivers</t>
  </si>
  <si>
    <t>Every input, by quarter, with its owner. The only sheet with typed numbers.</t>
  </si>
  <si>
    <t>Forecast</t>
  </si>
  <si>
    <t>Revenue, cost of sales, staff costs, overheads, EBITDA, working capital and operating cash flow.</t>
  </si>
  <si>
    <t>Variance</t>
  </si>
  <si>
    <t>The current forecast against budget and against the prior forecast, reported separately.</t>
  </si>
  <si>
    <t>Accuracy log</t>
  </si>
  <si>
    <t>Forecasts against actual results, with percentage error and direction, to measure accuracy and bias.</t>
  </si>
  <si>
    <t>Conventions</t>
  </si>
  <si>
    <t>Blue text</t>
  </si>
  <si>
    <t>An input. Replace it with your own figures.</t>
  </si>
  <si>
    <t>Black text</t>
  </si>
  <si>
    <t>A formula. Do not overwrite it.</t>
  </si>
  <si>
    <t>Grey italic</t>
  </si>
  <si>
    <t>Example data, included to show how the template works. Delete or replace it.</t>
  </si>
  <si>
    <t>Published by the Corporate Business Alliance, September 2026. Free to use and adapt within your organisation. The template supports good practice; it is not advice on the circumstances of any particular organisation.</t>
  </si>
  <si>
    <t>Blue = input. Example values in grey italic — replace them.</t>
  </si>
  <si>
    <t>Driver</t>
  </si>
  <si>
    <t>Unit</t>
  </si>
  <si>
    <t>Quarter 1</t>
  </si>
  <si>
    <t>Quarter 2</t>
  </si>
  <si>
    <t>Quarter 3</t>
  </si>
  <si>
    <t>Quarter 4</t>
  </si>
  <si>
    <t>Quarter 5</t>
  </si>
  <si>
    <t>Quarter 6</t>
  </si>
  <si>
    <t>Owner</t>
  </si>
  <si>
    <t>Last updated</t>
  </si>
  <si>
    <t>Source or basis</t>
  </si>
  <si>
    <t>Units sold</t>
  </si>
  <si>
    <t>units</t>
  </si>
  <si>
    <t/>
  </si>
  <si>
    <t>Average selling price</t>
  </si>
  <si>
    <t>per unit</t>
  </si>
  <si>
    <t>Variable cost per unit</t>
  </si>
  <si>
    <t>Headcount (average)</t>
  </si>
  <si>
    <t>FTE</t>
  </si>
  <si>
    <t>Cost per FTE</t>
  </si>
  <si>
    <t>per quarter</t>
  </si>
  <si>
    <t>Other overheads</t>
  </si>
  <si>
    <t>Days sales outstanding</t>
  </si>
  <si>
    <t>days</t>
  </si>
  <si>
    <t>Days inventory outstanding</t>
  </si>
  <si>
    <t>Days payable outstanding</t>
  </si>
  <si>
    <t>Days in quarter</t>
  </si>
  <si>
    <t>Opening working capital</t>
  </si>
  <si>
    <t>amount</t>
  </si>
  <si>
    <t>Every figure is a formula driven from Drivers.</t>
  </si>
  <si>
    <t>Line</t>
  </si>
  <si>
    <t>Revenue</t>
  </si>
  <si>
    <t>Cost of sales</t>
  </si>
  <si>
    <t>Gross margin</t>
  </si>
  <si>
    <t>Gross margin %</t>
  </si>
  <si>
    <t>Staff costs</t>
  </si>
  <si>
    <t>EBITDA</t>
  </si>
  <si>
    <t>EBITDA margin</t>
  </si>
  <si>
    <t>Receivables</t>
  </si>
  <si>
    <t>Inventory</t>
  </si>
  <si>
    <t>Payables</t>
  </si>
  <si>
    <t>Working capital</t>
  </si>
  <si>
    <t>Change in working capital</t>
  </si>
  <si>
    <t>Operating cash flow before tax and capex</t>
  </si>
  <si>
    <t>Check: every driver is populated</t>
  </si>
  <si>
    <t>Variance — Quarter 1</t>
  </si>
  <si>
    <t>Budget and prior forecast are inputs; the current forecast is linked. Variance to budget and change in forecast are reported separately.</t>
  </si>
  <si>
    <t>Budget</t>
  </si>
  <si>
    <t>Prior forecast</t>
  </si>
  <si>
    <t>Current forecast</t>
  </si>
  <si>
    <t>Variance to budget</t>
  </si>
  <si>
    <t>Variance %</t>
  </si>
  <si>
    <t>Change in forecast</t>
  </si>
  <si>
    <t>One row per forecast of a line for a period. Positive error = the forecast was too high.</t>
  </si>
  <si>
    <t>Period forecast</t>
  </si>
  <si>
    <t>Forecast made on</t>
  </si>
  <si>
    <t>Actual</t>
  </si>
  <si>
    <t>Error</t>
  </si>
  <si>
    <t>Absolute % error</t>
  </si>
  <si>
    <t>Direction</t>
  </si>
  <si>
    <t>Summary</t>
  </si>
  <si>
    <t>3 months before</t>
  </si>
  <si>
    <t>Mean absolute % error</t>
  </si>
  <si>
    <t>1 month before</t>
  </si>
  <si>
    <t>Forecasts too high</t>
  </si>
  <si>
    <t>Forecasts too low</t>
  </si>
  <si>
    <t>Signal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</si>
</sst>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;(#,##0);-"/>
    <numFmt numFmtId="166" formatCode="0.0%"/>
  </numFmts>
  <fonts count="13" x14ac:knownFonts="1">
    <font>
      <color theme="1"/>
      <family val="2"/>
      <scheme val="minor"/>
      <sz val="11"/>
      <name val="Calibri"/>
    </font>
    <font>
      <b/>
      <color rgb="FFBF2D20"/>
      <sz val="10"/>
    </font>
    <font>
      <b/>
      <color rgb="FF022A54"/>
      <sz val="20"/>
    </font>
    <font>
      <b/>
      <color rgb="FF022A54"/>
      <sz val="12"/>
    </font>
    <font>
      <b/>
    </font>
    <font>
      <b/>
      <color rgb="FF0000CC"/>
    </font>
    <font>
      <b/>
      <i/>
      <color rgb="FF6B7280"/>
    </font>
    <font>
      <color rgb="FF6B7280"/>
      <sz val="9"/>
    </font>
    <font>
      <b/>
      <color rgb="FF022A54"/>
      <sz val="14"/>
    </font>
    <font>
      <b/>
      <color rgb="FFFFFFFF"/>
    </font>
    <font>
      <i/>
      <color rgb="FF6B7280"/>
    </font>
    <font>
      <color rgb="FF0000CC"/>
    </font>
    <font>
      <b/>
      <color rgb="FF022A54"/>
    </font>
  </fonts>
  <fills count="3">
    <fill>
      <patternFill patternType="none"/>
    </fill>
    <fill>
      <patternFill patternType="gray125"/>
    </fill>
    <fill>
      <patternFill patternType="solid">
        <fgColor rgb="FF022A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0" fillId="0" borderId="0" xfId="0" applyAlignment="1">
      <alignment horizontal="right" vertical="top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7" fillId="0" borderId="0" xfId="0" applyFont="1"/>
    <xf numFmtId="0" fontId="9" fillId="2" borderId="0" xfId="0" applyFont="1" applyFill="1" applyAlignment="1">
      <alignment vertical="center" wrapText="1"/>
    </xf>
    <xf numFmtId="3" fontId="10" fillId="0" borderId="0" xfId="0" applyNumberFormat="1" applyFont="1"/>
    <xf numFmtId="0" fontId="11" fillId="0" borderId="0" xfId="0" applyFont="1"/>
    <xf numFmtId="4" fontId="10" fillId="0" borderId="0" xfId="0" applyNumberFormat="1" applyFont="1"/>
    <xf numFmtId="164" fontId="10" fillId="0" borderId="0" xfId="0" applyNumberFormat="1" applyFont="1"/>
    <xf numFmtId="165" fontId="10" fillId="0" borderId="0" xfId="0" applyNumberFormat="1" applyFont="1"/>
    <xf numFmtId="1" fontId="10" fillId="0" borderId="0" xfId="0" applyNumberFormat="1" applyFont="1"/>
    <xf numFmtId="165" fontId="4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12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F2D20"/>
  </sheetPr>
  <dimension ref="B2:C24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8" customWidth="1"/>
    <col min="3" max="3" width="9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48" customHeight="1" spans="2:3" x14ac:dyDescent="0.25">
      <c r="B5" s="3" t="s">
        <v>2</v>
      </c>
      <c r="C5" s="3"/>
    </row>
    <row r="7" spans="2:2" x14ac:dyDescent="0.25">
      <c r="B7" s="4" t="s">
        <v>3</v>
      </c>
    </row>
    <row r="8" spans="2:3" x14ac:dyDescent="0.25">
      <c r="B8" s="5" t="s">
        <v>4</v>
      </c>
      <c r="C8" s="3" t="s">
        <v>5</v>
      </c>
    </row>
    <row r="9" spans="2:3" x14ac:dyDescent="0.25">
      <c r="B9" s="5" t="s">
        <v>6</v>
      </c>
      <c r="C9" s="3" t="s">
        <v>7</v>
      </c>
    </row>
    <row r="10" spans="2:3" x14ac:dyDescent="0.25">
      <c r="B10" s="5" t="s">
        <v>8</v>
      </c>
      <c r="C10" s="3" t="s">
        <v>9</v>
      </c>
    </row>
    <row r="11" spans="2:3" x14ac:dyDescent="0.25">
      <c r="B11" s="5" t="s">
        <v>10</v>
      </c>
      <c r="C11" s="3" t="s">
        <v>11</v>
      </c>
    </row>
    <row r="13" spans="2:2" x14ac:dyDescent="0.25">
      <c r="B13" s="4" t="s">
        <v>12</v>
      </c>
    </row>
    <row r="14" spans="2:3" x14ac:dyDescent="0.25">
      <c r="B14" s="6" t="s">
        <v>13</v>
      </c>
      <c r="C14" s="3" t="s">
        <v>14</v>
      </c>
    </row>
    <row r="15" spans="2:3" x14ac:dyDescent="0.25">
      <c r="B15" s="6" t="s">
        <v>15</v>
      </c>
      <c r="C15" s="3" t="s">
        <v>16</v>
      </c>
    </row>
    <row r="16" spans="2:3" x14ac:dyDescent="0.25">
      <c r="B16" s="6" t="s">
        <v>17</v>
      </c>
      <c r="C16" s="3" t="s">
        <v>18</v>
      </c>
    </row>
    <row r="17" spans="2:3" x14ac:dyDescent="0.25">
      <c r="B17" s="6" t="s">
        <v>19</v>
      </c>
      <c r="C17" s="3" t="s">
        <v>20</v>
      </c>
    </row>
    <row r="19" spans="2:2" x14ac:dyDescent="0.25">
      <c r="B19" s="4" t="s">
        <v>21</v>
      </c>
    </row>
    <row r="20" spans="2:3" x14ac:dyDescent="0.25">
      <c r="B20" s="7" t="s">
        <v>22</v>
      </c>
      <c r="C20" t="s">
        <v>23</v>
      </c>
    </row>
    <row r="21" spans="2:3" x14ac:dyDescent="0.25">
      <c r="B21" s="6" t="s">
        <v>24</v>
      </c>
      <c r="C21" t="s">
        <v>25</v>
      </c>
    </row>
    <row r="22" spans="2:3" x14ac:dyDescent="0.25">
      <c r="B22" s="8" t="s">
        <v>26</v>
      </c>
      <c r="C22" t="s">
        <v>27</v>
      </c>
    </row>
    <row r="24" ht="30" customHeight="1" spans="2:3" x14ac:dyDescent="0.25">
      <c r="B24" s="9" t="s">
        <v>28</v>
      </c>
      <c r="C24" s="9"/>
    </row>
  </sheetData>
  <mergeCells count="2">
    <mergeCell ref="B5:C5"/>
    <mergeCell ref="B24:C2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K16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12" customWidth="1"/>
    <col min="3" max="8" width="13" customWidth="1"/>
    <col min="9" max="9" width="18" customWidth="1"/>
    <col min="10" max="10" width="14" customWidth="1"/>
    <col min="11" max="11" width="36" customWidth="1"/>
  </cols>
  <sheetData>
    <row r="1" spans="1:1" x14ac:dyDescent="0.25">
      <c r="A1" s="10" t="s">
        <v>13</v>
      </c>
    </row>
    <row r="2" spans="1:1" x14ac:dyDescent="0.25">
      <c r="A2" s="11" t="s">
        <v>29</v>
      </c>
    </row>
    <row r="4" ht="32" customHeight="1" spans="1:11" x14ac:dyDescent="0.25">
      <c r="A4" s="12" t="s">
        <v>30</v>
      </c>
      <c r="B4" s="12" t="s">
        <v>31</v>
      </c>
      <c r="C4" s="12" t="s">
        <v>32</v>
      </c>
      <c r="D4" s="12" t="s">
        <v>33</v>
      </c>
      <c r="E4" s="12" t="s">
        <v>34</v>
      </c>
      <c r="F4" s="12" t="s">
        <v>35</v>
      </c>
      <c r="G4" s="12" t="s">
        <v>36</v>
      </c>
      <c r="H4" s="12" t="s">
        <v>37</v>
      </c>
      <c r="I4" s="12" t="s">
        <v>38</v>
      </c>
      <c r="J4" s="12" t="s">
        <v>39</v>
      </c>
      <c r="K4" s="12" t="s">
        <v>40</v>
      </c>
    </row>
    <row r="5" spans="1:11" x14ac:dyDescent="0.25">
      <c r="A5" t="s">
        <v>41</v>
      </c>
      <c r="B5" t="s">
        <v>42</v>
      </c>
      <c r="C5" s="13">
        <v>30000</v>
      </c>
      <c r="D5" s="13">
        <v>30900</v>
      </c>
      <c r="E5" s="13">
        <v>31800</v>
      </c>
      <c r="F5" s="13">
        <v>32800</v>
      </c>
      <c r="G5" s="13">
        <v>33800</v>
      </c>
      <c r="H5" s="13">
        <v>34800</v>
      </c>
      <c r="I5" s="14" t="s">
        <v>43</v>
      </c>
      <c r="J5" s="14" t="s">
        <v>43</v>
      </c>
      <c r="K5" s="14" t="s">
        <v>43</v>
      </c>
    </row>
    <row r="6" spans="1:11" x14ac:dyDescent="0.25">
      <c r="A6" t="s">
        <v>44</v>
      </c>
      <c r="B6" t="s">
        <v>45</v>
      </c>
      <c r="C6" s="15">
        <v>50</v>
      </c>
      <c r="D6" s="15">
        <v>50</v>
      </c>
      <c r="E6" s="15">
        <v>51</v>
      </c>
      <c r="F6" s="15">
        <v>51</v>
      </c>
      <c r="G6" s="15">
        <v>52</v>
      </c>
      <c r="H6" s="15">
        <v>52</v>
      </c>
      <c r="I6" s="14" t="s">
        <v>43</v>
      </c>
      <c r="J6" s="14" t="s">
        <v>43</v>
      </c>
      <c r="K6" s="14" t="s">
        <v>43</v>
      </c>
    </row>
    <row r="7" spans="1:11" x14ac:dyDescent="0.25">
      <c r="A7" t="s">
        <v>46</v>
      </c>
      <c r="B7" t="s">
        <v>45</v>
      </c>
      <c r="C7" s="15">
        <v>30</v>
      </c>
      <c r="D7" s="15">
        <v>30</v>
      </c>
      <c r="E7" s="15">
        <v>30.5</v>
      </c>
      <c r="F7" s="15">
        <v>30.5</v>
      </c>
      <c r="G7" s="15">
        <v>31</v>
      </c>
      <c r="H7" s="15">
        <v>31</v>
      </c>
      <c r="I7" s="14" t="s">
        <v>43</v>
      </c>
      <c r="J7" s="14" t="s">
        <v>43</v>
      </c>
      <c r="K7" s="14" t="s">
        <v>43</v>
      </c>
    </row>
    <row r="8" spans="1:11" x14ac:dyDescent="0.25">
      <c r="A8" t="s">
        <v>47</v>
      </c>
      <c r="B8" t="s">
        <v>48</v>
      </c>
      <c r="C8" s="16">
        <v>20</v>
      </c>
      <c r="D8" s="16">
        <v>20</v>
      </c>
      <c r="E8" s="16">
        <v>21</v>
      </c>
      <c r="F8" s="16">
        <v>21</v>
      </c>
      <c r="G8" s="16">
        <v>22</v>
      </c>
      <c r="H8" s="16">
        <v>22</v>
      </c>
      <c r="I8" s="14" t="s">
        <v>43</v>
      </c>
      <c r="J8" s="14" t="s">
        <v>43</v>
      </c>
      <c r="K8" s="14" t="s">
        <v>43</v>
      </c>
    </row>
    <row r="9" spans="1:11" x14ac:dyDescent="0.25">
      <c r="A9" t="s">
        <v>49</v>
      </c>
      <c r="B9" t="s">
        <v>50</v>
      </c>
      <c r="C9" s="17">
        <v>15000</v>
      </c>
      <c r="D9" s="17">
        <v>15000</v>
      </c>
      <c r="E9" s="17">
        <v>15000</v>
      </c>
      <c r="F9" s="17">
        <v>15450</v>
      </c>
      <c r="G9" s="17">
        <v>15450</v>
      </c>
      <c r="H9" s="17">
        <v>15450</v>
      </c>
      <c r="I9" s="14" t="s">
        <v>43</v>
      </c>
      <c r="J9" s="14" t="s">
        <v>43</v>
      </c>
      <c r="K9" s="14" t="s">
        <v>43</v>
      </c>
    </row>
    <row r="10" spans="1:11" x14ac:dyDescent="0.25">
      <c r="A10" t="s">
        <v>51</v>
      </c>
      <c r="B10" t="s">
        <v>50</v>
      </c>
      <c r="C10" s="17">
        <v>120000</v>
      </c>
      <c r="D10" s="17">
        <v>120000</v>
      </c>
      <c r="E10" s="17">
        <v>125000</v>
      </c>
      <c r="F10" s="17">
        <v>125000</v>
      </c>
      <c r="G10" s="17">
        <v>128000</v>
      </c>
      <c r="H10" s="17">
        <v>128000</v>
      </c>
      <c r="I10" s="14" t="s">
        <v>43</v>
      </c>
      <c r="J10" s="14" t="s">
        <v>43</v>
      </c>
      <c r="K10" s="14" t="s">
        <v>43</v>
      </c>
    </row>
    <row r="11" spans="1:11" x14ac:dyDescent="0.25">
      <c r="A11" t="s">
        <v>52</v>
      </c>
      <c r="B11" t="s">
        <v>53</v>
      </c>
      <c r="C11" s="18">
        <v>45</v>
      </c>
      <c r="D11" s="18">
        <v>45</v>
      </c>
      <c r="E11" s="18">
        <v>44</v>
      </c>
      <c r="F11" s="18">
        <v>44</v>
      </c>
      <c r="G11" s="18">
        <v>43</v>
      </c>
      <c r="H11" s="18">
        <v>43</v>
      </c>
      <c r="I11" s="14" t="s">
        <v>43</v>
      </c>
      <c r="J11" s="14" t="s">
        <v>43</v>
      </c>
      <c r="K11" s="14" t="s">
        <v>43</v>
      </c>
    </row>
    <row r="12" spans="1:11" x14ac:dyDescent="0.25">
      <c r="A12" t="s">
        <v>54</v>
      </c>
      <c r="B12" t="s">
        <v>53</v>
      </c>
      <c r="C12" s="18">
        <v>60</v>
      </c>
      <c r="D12" s="18">
        <v>60</v>
      </c>
      <c r="E12" s="18">
        <v>58</v>
      </c>
      <c r="F12" s="18">
        <v>58</v>
      </c>
      <c r="G12" s="18">
        <v>56</v>
      </c>
      <c r="H12" s="18">
        <v>56</v>
      </c>
      <c r="I12" s="14" t="s">
        <v>43</v>
      </c>
      <c r="J12" s="14" t="s">
        <v>43</v>
      </c>
      <c r="K12" s="14" t="s">
        <v>43</v>
      </c>
    </row>
    <row r="13" spans="1:11" x14ac:dyDescent="0.25">
      <c r="A13" t="s">
        <v>55</v>
      </c>
      <c r="B13" t="s">
        <v>53</v>
      </c>
      <c r="C13" s="18">
        <v>40</v>
      </c>
      <c r="D13" s="18">
        <v>40</v>
      </c>
      <c r="E13" s="18">
        <v>40</v>
      </c>
      <c r="F13" s="18">
        <v>40</v>
      </c>
      <c r="G13" s="18">
        <v>40</v>
      </c>
      <c r="H13" s="18">
        <v>40</v>
      </c>
      <c r="I13" s="14" t="s">
        <v>43</v>
      </c>
      <c r="J13" s="14" t="s">
        <v>43</v>
      </c>
      <c r="K13" s="14" t="s">
        <v>43</v>
      </c>
    </row>
    <row r="14" spans="1:11" x14ac:dyDescent="0.25">
      <c r="A14" t="s">
        <v>56</v>
      </c>
      <c r="B14" t="s">
        <v>53</v>
      </c>
      <c r="C14" s="18">
        <v>91</v>
      </c>
      <c r="D14" s="18">
        <v>91</v>
      </c>
      <c r="E14" s="18">
        <v>92</v>
      </c>
      <c r="F14" s="18">
        <v>92</v>
      </c>
      <c r="G14" s="18">
        <v>90</v>
      </c>
      <c r="H14" s="18">
        <v>91</v>
      </c>
      <c r="I14" s="14" t="s">
        <v>43</v>
      </c>
      <c r="J14" s="14" t="s">
        <v>43</v>
      </c>
      <c r="K14" s="14" t="s">
        <v>43</v>
      </c>
    </row>
    <row r="16" spans="1:3" x14ac:dyDescent="0.25">
      <c r="A16" t="s">
        <v>57</v>
      </c>
      <c r="B16" t="s">
        <v>58</v>
      </c>
      <c r="C16" s="17">
        <v>950000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7" width="14" customWidth="1"/>
  </cols>
  <sheetData>
    <row r="1" spans="1:1" x14ac:dyDescent="0.25">
      <c r="A1" s="10" t="s">
        <v>15</v>
      </c>
    </row>
    <row r="2" spans="1:1" x14ac:dyDescent="0.25">
      <c r="A2" s="11" t="s">
        <v>59</v>
      </c>
    </row>
    <row r="4" ht="32" customHeight="1" spans="1:7" x14ac:dyDescent="0.25">
      <c r="A4" s="12" t="s">
        <v>60</v>
      </c>
      <c r="B4" s="12" t="s">
        <v>32</v>
      </c>
      <c r="C4" s="12" t="s">
        <v>33</v>
      </c>
      <c r="D4" s="12" t="s">
        <v>34</v>
      </c>
      <c r="E4" s="12" t="s">
        <v>35</v>
      </c>
      <c r="F4" s="12" t="s">
        <v>36</v>
      </c>
      <c r="G4" s="12" t="s">
        <v>37</v>
      </c>
    </row>
    <row r="5" spans="1:7" x14ac:dyDescent="0.25">
      <c r="A5" s="6" t="s">
        <v>61</v>
      </c>
      <c r="B5" s="19">
        <f>Drivers!C5*Drivers!C6</f>
      </c>
      <c r="C5" s="19">
        <f>Drivers!D5*Drivers!D6</f>
      </c>
      <c r="D5" s="19">
        <f>Drivers!E5*Drivers!E6</f>
      </c>
      <c r="E5" s="19">
        <f>Drivers!F5*Drivers!F6</f>
      </c>
      <c r="F5" s="19">
        <f>Drivers!G5*Drivers!G6</f>
      </c>
      <c r="G5" s="19">
        <f>Drivers!H5*Drivers!H6</f>
      </c>
    </row>
    <row r="6" spans="1:7" x14ac:dyDescent="0.25">
      <c r="A6" t="s">
        <v>62</v>
      </c>
      <c r="B6" s="20">
        <f>Drivers!C5*Drivers!C7</f>
      </c>
      <c r="C6" s="20">
        <f>Drivers!D5*Drivers!D7</f>
      </c>
      <c r="D6" s="20">
        <f>Drivers!E5*Drivers!E7</f>
      </c>
      <c r="E6" s="20">
        <f>Drivers!F5*Drivers!F7</f>
      </c>
      <c r="F6" s="20">
        <f>Drivers!G5*Drivers!G7</f>
      </c>
      <c r="G6" s="20">
        <f>Drivers!H5*Drivers!H7</f>
      </c>
    </row>
    <row r="7" spans="1:7" x14ac:dyDescent="0.25">
      <c r="A7" s="6" t="s">
        <v>63</v>
      </c>
      <c r="B7" s="19">
        <f>B5-B6</f>
      </c>
      <c r="C7" s="19">
        <f>C5-C6</f>
      </c>
      <c r="D7" s="19">
        <f>D5-D6</f>
      </c>
      <c r="E7" s="19">
        <f>E5-E6</f>
      </c>
      <c r="F7" s="19">
        <f>F5-F6</f>
      </c>
      <c r="G7" s="19">
        <f>G5-G6</f>
      </c>
    </row>
    <row r="8" spans="1:7" x14ac:dyDescent="0.25">
      <c r="A8" t="s">
        <v>64</v>
      </c>
      <c r="B8" s="21">
        <f>IF(B5=0,0,B7/B5)</f>
      </c>
      <c r="C8" s="21">
        <f>IF(C5=0,0,C7/C5)</f>
      </c>
      <c r="D8" s="21">
        <f>IF(D5=0,0,D7/D5)</f>
      </c>
      <c r="E8" s="21">
        <f>IF(E5=0,0,E7/E5)</f>
      </c>
      <c r="F8" s="21">
        <f>IF(F5=0,0,F7/F5)</f>
      </c>
      <c r="G8" s="21">
        <f>IF(G5=0,0,G7/G5)</f>
      </c>
    </row>
    <row r="9" spans="1:7" x14ac:dyDescent="0.25">
      <c r="A9" t="s">
        <v>65</v>
      </c>
      <c r="B9" s="20">
        <f>Drivers!C8*Drivers!C9</f>
      </c>
      <c r="C9" s="20">
        <f>Drivers!D8*Drivers!D9</f>
      </c>
      <c r="D9" s="20">
        <f>Drivers!E8*Drivers!E9</f>
      </c>
      <c r="E9" s="20">
        <f>Drivers!F8*Drivers!F9</f>
      </c>
      <c r="F9" s="20">
        <f>Drivers!G8*Drivers!G9</f>
      </c>
      <c r="G9" s="20">
        <f>Drivers!H8*Drivers!H9</f>
      </c>
    </row>
    <row r="10" spans="1:7" x14ac:dyDescent="0.25">
      <c r="A10" t="s">
        <v>51</v>
      </c>
      <c r="B10" s="20">
        <f>Drivers!C10</f>
      </c>
      <c r="C10" s="20">
        <f>Drivers!D10</f>
      </c>
      <c r="D10" s="20">
        <f>Drivers!E10</f>
      </c>
      <c r="E10" s="20">
        <f>Drivers!F10</f>
      </c>
      <c r="F10" s="20">
        <f>Drivers!G10</f>
      </c>
      <c r="G10" s="20">
        <f>Drivers!H10</f>
      </c>
    </row>
    <row r="11" spans="1:7" x14ac:dyDescent="0.25">
      <c r="A11" s="6" t="s">
        <v>66</v>
      </c>
      <c r="B11" s="19">
        <f>B7-B9-B10</f>
      </c>
      <c r="C11" s="19">
        <f>C7-C9-C10</f>
      </c>
      <c r="D11" s="19">
        <f>D7-D9-D10</f>
      </c>
      <c r="E11" s="19">
        <f>E7-E9-E10</f>
      </c>
      <c r="F11" s="19">
        <f>F7-F9-F10</f>
      </c>
      <c r="G11" s="19">
        <f>G7-G9-G10</f>
      </c>
    </row>
    <row r="12" spans="1:7" x14ac:dyDescent="0.25">
      <c r="A12" t="s">
        <v>67</v>
      </c>
      <c r="B12" s="21">
        <f>IF(B5=0,0,B11/B5)</f>
      </c>
      <c r="C12" s="21">
        <f>IF(C5=0,0,C11/C5)</f>
      </c>
      <c r="D12" s="21">
        <f>IF(D5=0,0,D11/D5)</f>
      </c>
      <c r="E12" s="21">
        <f>IF(E5=0,0,E11/E5)</f>
      </c>
      <c r="F12" s="21">
        <f>IF(F5=0,0,F11/F5)</f>
      </c>
      <c r="G12" s="21">
        <f>IF(G5=0,0,G11/G5)</f>
      </c>
    </row>
    <row r="13" spans="1:7" x14ac:dyDescent="0.25">
      <c r="A13" t="s">
        <v>68</v>
      </c>
      <c r="B13" s="20">
        <f>B5/Drivers!C14*Drivers!C11</f>
      </c>
      <c r="C13" s="20">
        <f>C5/Drivers!D14*Drivers!D11</f>
      </c>
      <c r="D13" s="20">
        <f>D5/Drivers!E14*Drivers!E11</f>
      </c>
      <c r="E13" s="20">
        <f>E5/Drivers!F14*Drivers!F11</f>
      </c>
      <c r="F13" s="20">
        <f>F5/Drivers!G14*Drivers!G11</f>
      </c>
      <c r="G13" s="20">
        <f>G5/Drivers!H14*Drivers!H11</f>
      </c>
    </row>
    <row r="14" spans="1:7" x14ac:dyDescent="0.25">
      <c r="A14" t="s">
        <v>69</v>
      </c>
      <c r="B14" s="20">
        <f>B6/Drivers!C14*Drivers!C12</f>
      </c>
      <c r="C14" s="20">
        <f>C6/Drivers!D14*Drivers!D12</f>
      </c>
      <c r="D14" s="20">
        <f>D6/Drivers!E14*Drivers!E12</f>
      </c>
      <c r="E14" s="20">
        <f>E6/Drivers!F14*Drivers!F12</f>
      </c>
      <c r="F14" s="20">
        <f>F6/Drivers!G14*Drivers!G12</f>
      </c>
      <c r="G14" s="20">
        <f>G6/Drivers!H14*Drivers!H12</f>
      </c>
    </row>
    <row r="15" spans="1:7" x14ac:dyDescent="0.25">
      <c r="A15" t="s">
        <v>70</v>
      </c>
      <c r="B15" s="20">
        <f>B6/Drivers!C14*Drivers!C13</f>
      </c>
      <c r="C15" s="20">
        <f>C6/Drivers!D14*Drivers!D13</f>
      </c>
      <c r="D15" s="20">
        <f>D6/Drivers!E14*Drivers!E13</f>
      </c>
      <c r="E15" s="20">
        <f>E6/Drivers!F14*Drivers!F13</f>
      </c>
      <c r="F15" s="20">
        <f>F6/Drivers!G14*Drivers!G13</f>
      </c>
      <c r="G15" s="20">
        <f>G6/Drivers!H14*Drivers!H13</f>
      </c>
    </row>
    <row r="16" spans="1:7" x14ac:dyDescent="0.25">
      <c r="A16" s="6" t="s">
        <v>71</v>
      </c>
      <c r="B16" s="19">
        <f>B13+B14-B15</f>
      </c>
      <c r="C16" s="19">
        <f>C13+C14-C15</f>
      </c>
      <c r="D16" s="19">
        <f>D13+D14-D15</f>
      </c>
      <c r="E16" s="19">
        <f>E13+E14-E15</f>
      </c>
      <c r="F16" s="19">
        <f>F13+F14-F15</f>
      </c>
      <c r="G16" s="19">
        <f>G13+G14-G15</f>
      </c>
    </row>
    <row r="17" spans="1:7" x14ac:dyDescent="0.25">
      <c r="A17" t="s">
        <v>72</v>
      </c>
      <c r="B17" s="20">
        <f>B16-Drivers!C16</f>
      </c>
      <c r="C17" s="20">
        <f>C16-B16</f>
      </c>
      <c r="D17" s="20">
        <f>D16-C16</f>
      </c>
      <c r="E17" s="20">
        <f>E16-D16</f>
      </c>
      <c r="F17" s="20">
        <f>F16-E16</f>
      </c>
      <c r="G17" s="20">
        <f>G16-F16</f>
      </c>
    </row>
    <row r="18" spans="1:7" x14ac:dyDescent="0.25">
      <c r="A18" s="6" t="s">
        <v>73</v>
      </c>
      <c r="B18" s="19">
        <f>B11-B17</f>
      </c>
      <c r="C18" s="19">
        <f>C11-C17</f>
      </c>
      <c r="D18" s="19">
        <f>D11-D17</f>
      </c>
      <c r="E18" s="19">
        <f>E11-E17</f>
      </c>
      <c r="F18" s="19">
        <f>F11-F17</f>
      </c>
      <c r="G18" s="19">
        <f>G11-G17</f>
      </c>
    </row>
    <row r="20" spans="1:2" x14ac:dyDescent="0.25">
      <c r="A20" t="s">
        <v>74</v>
      </c>
      <c r="B20">
        <f>IF(COUNTBLANK(Drivers!C5:H14)=0,"OK","Missing driver values")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1" width="34" customWidth="1"/>
    <col min="2" max="3" width="14" customWidth="1"/>
    <col min="4" max="5" width="16" customWidth="1"/>
    <col min="6" max="6" width="12" customWidth="1"/>
    <col min="7" max="7" width="16" customWidth="1"/>
  </cols>
  <sheetData>
    <row r="1" spans="1:1" x14ac:dyDescent="0.25">
      <c r="A1" s="10" t="s">
        <v>75</v>
      </c>
    </row>
    <row r="2" spans="1:1" x14ac:dyDescent="0.25">
      <c r="A2" s="11" t="s">
        <v>76</v>
      </c>
    </row>
    <row r="4" ht="32" customHeight="1" spans="1:7" x14ac:dyDescent="0.25">
      <c r="A4" s="12" t="s">
        <v>60</v>
      </c>
      <c r="B4" s="12" t="s">
        <v>77</v>
      </c>
      <c r="C4" s="12" t="s">
        <v>78</v>
      </c>
      <c r="D4" s="12" t="s">
        <v>79</v>
      </c>
      <c r="E4" s="12" t="s">
        <v>80</v>
      </c>
      <c r="F4" s="12" t="s">
        <v>81</v>
      </c>
      <c r="G4" s="12" t="s">
        <v>82</v>
      </c>
    </row>
    <row r="5" spans="1:7" x14ac:dyDescent="0.25">
      <c r="A5" t="s">
        <v>61</v>
      </c>
      <c r="B5" s="17">
        <v>1520000</v>
      </c>
      <c r="C5" s="17">
        <v>1505000</v>
      </c>
      <c r="D5" s="20">
        <f>Forecast!B5</f>
      </c>
      <c r="E5" s="20">
        <f>D5-B5</f>
      </c>
      <c r="F5" s="21">
        <f>IF(B5=0,"",E5/ABS(B5))</f>
      </c>
      <c r="G5" s="20">
        <f>D5-C5</f>
      </c>
    </row>
    <row r="6" spans="1:7" x14ac:dyDescent="0.25">
      <c r="A6" t="s">
        <v>63</v>
      </c>
      <c r="B6" s="17">
        <v>610000</v>
      </c>
      <c r="C6" s="17">
        <v>600000</v>
      </c>
      <c r="D6" s="20">
        <f>Forecast!B7</f>
      </c>
      <c r="E6" s="20">
        <f>D6-B6</f>
      </c>
      <c r="F6" s="21">
        <f>IF(B6=0,"",E6/ABS(B6))</f>
      </c>
      <c r="G6" s="20">
        <f>D6-C6</f>
      </c>
    </row>
    <row r="7" spans="1:7" x14ac:dyDescent="0.25">
      <c r="A7" t="s">
        <v>66</v>
      </c>
      <c r="B7" s="17">
        <v>190000</v>
      </c>
      <c r="C7" s="17">
        <v>175000</v>
      </c>
      <c r="D7" s="20">
        <f>Forecast!B11</f>
      </c>
      <c r="E7" s="20">
        <f>D7-B7</f>
      </c>
      <c r="F7" s="21">
        <f>IF(B7=0,"",E7/ABS(B7))</f>
      </c>
      <c r="G7" s="20">
        <f>D7-C7</f>
      </c>
    </row>
    <row r="8" spans="1:7" x14ac:dyDescent="0.25">
      <c r="A8" t="s">
        <v>73</v>
      </c>
      <c r="B8" s="17">
        <v>170000</v>
      </c>
      <c r="C8" s="17">
        <v>160000</v>
      </c>
      <c r="D8" s="20">
        <f>Forecast!B18</f>
      </c>
      <c r="E8" s="20">
        <f>D8-B8</f>
      </c>
      <c r="F8" s="21">
        <f>IF(B8=0,"",E8/ABS(B8))</f>
      </c>
      <c r="G8" s="20">
        <f>D8-C8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FormatPr defaultRowHeight="15" outlineLevelRow="0" outlineLevelCol="0" x14ac:dyDescent="55"/>
  <cols>
    <col min="1" max="1" width="22" customWidth="1"/>
    <col min="2" max="3" width="16" customWidth="1"/>
    <col min="4" max="6" width="14" customWidth="1"/>
    <col min="7" max="7" width="16" customWidth="1"/>
    <col min="8" max="8" width="12" customWidth="1"/>
    <col min="10" max="10" width="24" customWidth="1"/>
    <col min="11" max="11" width="26" customWidth="1"/>
  </cols>
  <sheetData>
    <row r="1" spans="1:1" x14ac:dyDescent="0.25">
      <c r="A1" s="10" t="s">
        <v>19</v>
      </c>
    </row>
    <row r="2" spans="1:1" x14ac:dyDescent="0.25">
      <c r="A2" s="11" t="s">
        <v>83</v>
      </c>
    </row>
    <row r="4" ht="32" customHeight="1" spans="1:10" x14ac:dyDescent="0.25">
      <c r="A4" s="12" t="s">
        <v>60</v>
      </c>
      <c r="B4" s="12" t="s">
        <v>84</v>
      </c>
      <c r="C4" s="12" t="s">
        <v>85</v>
      </c>
      <c r="D4" s="12" t="s">
        <v>15</v>
      </c>
      <c r="E4" s="12" t="s">
        <v>86</v>
      </c>
      <c r="F4" s="12" t="s">
        <v>87</v>
      </c>
      <c r="G4" s="12" t="s">
        <v>88</v>
      </c>
      <c r="H4" s="12" t="s">
        <v>89</v>
      </c>
      <c r="J4" s="22" t="s">
        <v>90</v>
      </c>
    </row>
    <row r="5" spans="1:11" x14ac:dyDescent="0.25">
      <c r="A5" s="23" t="s">
        <v>61</v>
      </c>
      <c r="B5" s="23" t="s">
        <v>32</v>
      </c>
      <c r="C5" s="23" t="s">
        <v>91</v>
      </c>
      <c r="D5" s="17">
        <v>1560000</v>
      </c>
      <c r="E5" s="17">
        <v>1500000</v>
      </c>
      <c r="F5" s="20">
        <f>IF(OR(D5="",E5=""),"",D5-E5)</f>
      </c>
      <c r="G5" s="21">
        <f>IF(OR(F5="",E5=0),"",ABS(F5)/ABS(E5))</f>
      </c>
      <c r="H5">
        <f>IF(F5="","",IF(F5&gt;0,"Over",IF(F5&lt;0,"Under","Exact")))</f>
      </c>
      <c r="J5" t="s">
        <v>92</v>
      </c>
      <c r="K5" s="21">
        <f>IFERROR(AVERAGE(G5:G44),"")</f>
      </c>
    </row>
    <row r="6" spans="1:11" x14ac:dyDescent="0.25">
      <c r="A6" s="23" t="s">
        <v>61</v>
      </c>
      <c r="B6" s="23" t="s">
        <v>32</v>
      </c>
      <c r="C6" s="23" t="s">
        <v>93</v>
      </c>
      <c r="D6" s="17">
        <v>1525000</v>
      </c>
      <c r="E6" s="17">
        <v>1500000</v>
      </c>
      <c r="F6" s="20">
        <f>IF(OR(D6="",E6=""),"",D6-E6)</f>
      </c>
      <c r="G6" s="21">
        <f>IF(OR(F6="",E6=0),"",ABS(F6)/ABS(E6))</f>
      </c>
      <c r="H6">
        <f>IF(F6="","",IF(F6&gt;0,"Over",IF(F6&lt;0,"Under","Exact")))</f>
      </c>
      <c r="J6" t="s">
        <v>94</v>
      </c>
      <c r="K6">
        <f>COUNTIF(H5:H44,"Over")</f>
      </c>
    </row>
    <row r="7" spans="1:11" x14ac:dyDescent="0.25">
      <c r="A7" s="23" t="s">
        <v>66</v>
      </c>
      <c r="B7" s="23" t="s">
        <v>32</v>
      </c>
      <c r="C7" s="23" t="s">
        <v>91</v>
      </c>
      <c r="D7" s="17">
        <v>215000</v>
      </c>
      <c r="E7" s="17">
        <v>180000</v>
      </c>
      <c r="F7" s="20">
        <f>IF(OR(D7="",E7=""),"",D7-E7)</f>
      </c>
      <c r="G7" s="21">
        <f>IF(OR(F7="",E7=0),"",ABS(F7)/ABS(E7))</f>
      </c>
      <c r="H7">
        <f>IF(F7="","",IF(F7&gt;0,"Over",IF(F7&lt;0,"Under","Exact")))</f>
      </c>
      <c r="J7" t="s">
        <v>95</v>
      </c>
      <c r="K7">
        <f>COUNTIF(H5:H44,"Under")</f>
      </c>
    </row>
    <row r="8" spans="1:11" x14ac:dyDescent="0.25">
      <c r="A8" s="23" t="s">
        <v>66</v>
      </c>
      <c r="B8" s="23" t="s">
        <v>32</v>
      </c>
      <c r="C8" s="23" t="s">
        <v>93</v>
      </c>
      <c r="D8" s="17">
        <v>195000</v>
      </c>
      <c r="E8" s="17">
        <v>180000</v>
      </c>
      <c r="F8" s="20">
        <f>IF(OR(D8="",E8=""),"",D8-E8)</f>
      </c>
      <c r="G8" s="21">
        <f>IF(OR(F8="",E8=0),"",ABS(F8)/ABS(E8))</f>
      </c>
      <c r="H8">
        <f>IF(F8="","",IF(F8&gt;0,"Over",IF(F8&lt;0,"Under","Exact")))</f>
      </c>
      <c r="J8" t="s">
        <v>96</v>
      </c>
      <c r="K8">
        <f>IF(K6+K7&lt;4,"Too few forecasts to judge",IF(K6&gt;=3*MAX(1,K7),"Consistently optimistic",IF(K7&gt;=3*MAX(1,K6),"Consistently pessimistic","No strong bias")))</f>
      </c>
    </row>
    <row r="9" spans="6:8" x14ac:dyDescent="0.25">
      <c r="F9" s="20">
        <f>IF(OR(D9="",E9=""),"",D9-E9)</f>
      </c>
      <c r="G9" s="21">
        <f>IF(OR(F9="",E9=0),"",ABS(F9)/ABS(E9))</f>
      </c>
      <c r="H9">
        <f>IF(F9="","",IF(F9&gt;0,"Over",IF(F9&lt;0,"Under","Exact")))</f>
      </c>
    </row>
    <row r="10" spans="6:8" x14ac:dyDescent="0.25">
      <c r="F10" s="20">
        <f>IF(OR(D10="",E10=""),"",D10-E10)</f>
      </c>
      <c r="G10" s="21">
        <f>IF(OR(F10="",E10=0),"",ABS(F10)/ABS(E10))</f>
      </c>
      <c r="H10">
        <f>IF(F10="","",IF(F10&gt;0,"Over",IF(F10&lt;0,"Under","Exact")))</f>
      </c>
    </row>
    <row r="11" spans="6:8" x14ac:dyDescent="0.25">
      <c r="F11" s="20">
        <f>IF(OR(D11="",E11=""),"",D11-E11)</f>
      </c>
      <c r="G11" s="21">
        <f>IF(OR(F11="",E11=0),"",ABS(F11)/ABS(E11))</f>
      </c>
      <c r="H11">
        <f>IF(F11="","",IF(F11&gt;0,"Over",IF(F11&lt;0,"Under","Exact")))</f>
      </c>
    </row>
    <row r="12" spans="6:8" x14ac:dyDescent="0.25">
      <c r="F12" s="20">
        <f>IF(OR(D12="",E12=""),"",D12-E12)</f>
      </c>
      <c r="G12" s="21">
        <f>IF(OR(F12="",E12=0),"",ABS(F12)/ABS(E12))</f>
      </c>
      <c r="H12">
        <f>IF(F12="","",IF(F12&gt;0,"Over",IF(F12&lt;0,"Under","Exact")))</f>
      </c>
    </row>
    <row r="13" spans="6:8" x14ac:dyDescent="0.25">
      <c r="F13" s="20">
        <f>IF(OR(D13="",E13=""),"",D13-E13)</f>
      </c>
      <c r="G13" s="21">
        <f>IF(OR(F13="",E13=0),"",ABS(F13)/ABS(E13))</f>
      </c>
      <c r="H13">
        <f>IF(F13="","",IF(F13&gt;0,"Over",IF(F13&lt;0,"Under","Exact")))</f>
      </c>
    </row>
    <row r="14" spans="6:8" x14ac:dyDescent="0.25">
      <c r="F14" s="20">
        <f>IF(OR(D14="",E14=""),"",D14-E14)</f>
      </c>
      <c r="G14" s="21">
        <f>IF(OR(F14="",E14=0),"",ABS(F14)/ABS(E14))</f>
      </c>
      <c r="H14">
        <f>IF(F14="","",IF(F14&gt;0,"Over",IF(F14&lt;0,"Under","Exact")))</f>
      </c>
    </row>
    <row r="15" spans="6:8" x14ac:dyDescent="0.25">
      <c r="F15" s="20">
        <f>IF(OR(D15="",E15=""),"",D15-E15)</f>
      </c>
      <c r="G15" s="21">
        <f>IF(OR(F15="",E15=0),"",ABS(F15)/ABS(E15))</f>
      </c>
      <c r="H15">
        <f>IF(F15="","",IF(F15&gt;0,"Over",IF(F15&lt;0,"Under","Exact")))</f>
      </c>
    </row>
    <row r="16" spans="6:8" x14ac:dyDescent="0.25">
      <c r="F16" s="20">
        <f>IF(OR(D16="",E16=""),"",D16-E16)</f>
      </c>
      <c r="G16" s="21">
        <f>IF(OR(F16="",E16=0),"",ABS(F16)/ABS(E16))</f>
      </c>
      <c r="H16">
        <f>IF(F16="","",IF(F16&gt;0,"Over",IF(F16&lt;0,"Under","Exact")))</f>
      </c>
    </row>
    <row r="17" spans="6:8" x14ac:dyDescent="0.25">
      <c r="F17" s="20">
        <f>IF(OR(D17="",E17=""),"",D17-E17)</f>
      </c>
      <c r="G17" s="21">
        <f>IF(OR(F17="",E17=0),"",ABS(F17)/ABS(E17))</f>
      </c>
      <c r="H17">
        <f>IF(F17="","",IF(F17&gt;0,"Over",IF(F17&lt;0,"Under","Exact")))</f>
      </c>
    </row>
    <row r="18" spans="6:8" x14ac:dyDescent="0.25">
      <c r="F18" s="20">
        <f>IF(OR(D18="",E18=""),"",D18-E18)</f>
      </c>
      <c r="G18" s="21">
        <f>IF(OR(F18="",E18=0),"",ABS(F18)/ABS(E18))</f>
      </c>
      <c r="H18">
        <f>IF(F18="","",IF(F18&gt;0,"Over",IF(F18&lt;0,"Under","Exact")))</f>
      </c>
    </row>
    <row r="19" spans="6:8" x14ac:dyDescent="0.25">
      <c r="F19" s="20">
        <f>IF(OR(D19="",E19=""),"",D19-E19)</f>
      </c>
      <c r="G19" s="21">
        <f>IF(OR(F19="",E19=0),"",ABS(F19)/ABS(E19))</f>
      </c>
      <c r="H19">
        <f>IF(F19="","",IF(F19&gt;0,"Over",IF(F19&lt;0,"Under","Exact")))</f>
      </c>
    </row>
    <row r="20" spans="6:8" x14ac:dyDescent="0.25">
      <c r="F20" s="20">
        <f>IF(OR(D20="",E20=""),"",D20-E20)</f>
      </c>
      <c r="G20" s="21">
        <f>IF(OR(F20="",E20=0),"",ABS(F20)/ABS(E20))</f>
      </c>
      <c r="H20">
        <f>IF(F20="","",IF(F20&gt;0,"Over",IF(F20&lt;0,"Under","Exact")))</f>
      </c>
    </row>
    <row r="21" spans="6:8" x14ac:dyDescent="0.25">
      <c r="F21" s="20">
        <f>IF(OR(D21="",E21=""),"",D21-E21)</f>
      </c>
      <c r="G21" s="21">
        <f>IF(OR(F21="",E21=0),"",ABS(F21)/ABS(E21))</f>
      </c>
      <c r="H21">
        <f>IF(F21="","",IF(F21&gt;0,"Over",IF(F21&lt;0,"Under","Exact")))</f>
      </c>
    </row>
    <row r="22" spans="6:8" x14ac:dyDescent="0.25">
      <c r="F22" s="20">
        <f>IF(OR(D22="",E22=""),"",D22-E22)</f>
      </c>
      <c r="G22" s="21">
        <f>IF(OR(F22="",E22=0),"",ABS(F22)/ABS(E22))</f>
      </c>
      <c r="H22">
        <f>IF(F22="","",IF(F22&gt;0,"Over",IF(F22&lt;0,"Under","Exact")))</f>
      </c>
    </row>
    <row r="23" spans="6:8" x14ac:dyDescent="0.25">
      <c r="F23" s="20">
        <f>IF(OR(D23="",E23=""),"",D23-E23)</f>
      </c>
      <c r="G23" s="21">
        <f>IF(OR(F23="",E23=0),"",ABS(F23)/ABS(E23))</f>
      </c>
      <c r="H23">
        <f>IF(F23="","",IF(F23&gt;0,"Over",IF(F23&lt;0,"Under","Exact")))</f>
      </c>
    </row>
    <row r="24" spans="6:8" x14ac:dyDescent="0.25">
      <c r="F24" s="20">
        <f>IF(OR(D24="",E24=""),"",D24-E24)</f>
      </c>
      <c r="G24" s="21">
        <f>IF(OR(F24="",E24=0),"",ABS(F24)/ABS(E24))</f>
      </c>
      <c r="H24">
        <f>IF(F24="","",IF(F24&gt;0,"Over",IF(F24&lt;0,"Under","Exact")))</f>
      </c>
    </row>
    <row r="25" spans="6:8" x14ac:dyDescent="0.25">
      <c r="F25" s="20">
        <f>IF(OR(D25="",E25=""),"",D25-E25)</f>
      </c>
      <c r="G25" s="21">
        <f>IF(OR(F25="",E25=0),"",ABS(F25)/ABS(E25))</f>
      </c>
      <c r="H25">
        <f>IF(F25="","",IF(F25&gt;0,"Over",IF(F25&lt;0,"Under","Exact")))</f>
      </c>
    </row>
    <row r="26" spans="6:8" x14ac:dyDescent="0.25">
      <c r="F26" s="20">
        <f>IF(OR(D26="",E26=""),"",D26-E26)</f>
      </c>
      <c r="G26" s="21">
        <f>IF(OR(F26="",E26=0),"",ABS(F26)/ABS(E26))</f>
      </c>
      <c r="H26">
        <f>IF(F26="","",IF(F26&gt;0,"Over",IF(F26&lt;0,"Under","Exact")))</f>
      </c>
    </row>
    <row r="27" spans="6:8" x14ac:dyDescent="0.25">
      <c r="F27" s="20">
        <f>IF(OR(D27="",E27=""),"",D27-E27)</f>
      </c>
      <c r="G27" s="21">
        <f>IF(OR(F27="",E27=0),"",ABS(F27)/ABS(E27))</f>
      </c>
      <c r="H27">
        <f>IF(F27="","",IF(F27&gt;0,"Over",IF(F27&lt;0,"Under","Exact")))</f>
      </c>
    </row>
    <row r="28" spans="6:8" x14ac:dyDescent="0.25">
      <c r="F28" s="20">
        <f>IF(OR(D28="",E28=""),"",D28-E28)</f>
      </c>
      <c r="G28" s="21">
        <f>IF(OR(F28="",E28=0),"",ABS(F28)/ABS(E28))</f>
      </c>
      <c r="H28">
        <f>IF(F28="","",IF(F28&gt;0,"Over",IF(F28&lt;0,"Under","Exact")))</f>
      </c>
    </row>
    <row r="29" spans="6:8" x14ac:dyDescent="0.25">
      <c r="F29" s="20">
        <f>IF(OR(D29="",E29=""),"",D29-E29)</f>
      </c>
      <c r="G29" s="21">
        <f>IF(OR(F29="",E29=0),"",ABS(F29)/ABS(E29))</f>
      </c>
      <c r="H29">
        <f>IF(F29="","",IF(F29&gt;0,"Over",IF(F29&lt;0,"Under","Exact")))</f>
      </c>
    </row>
    <row r="30" spans="6:8" x14ac:dyDescent="0.25">
      <c r="F30" s="20">
        <f>IF(OR(D30="",E30=""),"",D30-E30)</f>
      </c>
      <c r="G30" s="21">
        <f>IF(OR(F30="",E30=0),"",ABS(F30)/ABS(E30))</f>
      </c>
      <c r="H30">
        <f>IF(F30="","",IF(F30&gt;0,"Over",IF(F30&lt;0,"Under","Exact")))</f>
      </c>
    </row>
    <row r="31" spans="6:8" x14ac:dyDescent="0.25">
      <c r="F31" s="20">
        <f>IF(OR(D31="",E31=""),"",D31-E31)</f>
      </c>
      <c r="G31" s="21">
        <f>IF(OR(F31="",E31=0),"",ABS(F31)/ABS(E31))</f>
      </c>
      <c r="H31">
        <f>IF(F31="","",IF(F31&gt;0,"Over",IF(F31&lt;0,"Under","Exact")))</f>
      </c>
    </row>
    <row r="32" spans="6:8" x14ac:dyDescent="0.25">
      <c r="F32" s="20">
        <f>IF(OR(D32="",E32=""),"",D32-E32)</f>
      </c>
      <c r="G32" s="21">
        <f>IF(OR(F32="",E32=0),"",ABS(F32)/ABS(E32))</f>
      </c>
      <c r="H32">
        <f>IF(F32="","",IF(F32&gt;0,"Over",IF(F32&lt;0,"Under","Exact")))</f>
      </c>
    </row>
    <row r="33" spans="6:8" x14ac:dyDescent="0.25">
      <c r="F33" s="20">
        <f>IF(OR(D33="",E33=""),"",D33-E33)</f>
      </c>
      <c r="G33" s="21">
        <f>IF(OR(F33="",E33=0),"",ABS(F33)/ABS(E33))</f>
      </c>
      <c r="H33">
        <f>IF(F33="","",IF(F33&gt;0,"Over",IF(F33&lt;0,"Under","Exact")))</f>
      </c>
    </row>
    <row r="34" spans="6:8" x14ac:dyDescent="0.25">
      <c r="F34" s="20">
        <f>IF(OR(D34="",E34=""),"",D34-E34)</f>
      </c>
      <c r="G34" s="21">
        <f>IF(OR(F34="",E34=0),"",ABS(F34)/ABS(E34))</f>
      </c>
      <c r="H34">
        <f>IF(F34="","",IF(F34&gt;0,"Over",IF(F34&lt;0,"Under","Exact")))</f>
      </c>
    </row>
    <row r="35" spans="6:8" x14ac:dyDescent="0.25">
      <c r="F35" s="20">
        <f>IF(OR(D35="",E35=""),"",D35-E35)</f>
      </c>
      <c r="G35" s="21">
        <f>IF(OR(F35="",E35=0),"",ABS(F35)/ABS(E35))</f>
      </c>
      <c r="H35">
        <f>IF(F35="","",IF(F35&gt;0,"Over",IF(F35&lt;0,"Under","Exact")))</f>
      </c>
    </row>
    <row r="36" spans="6:8" x14ac:dyDescent="0.25">
      <c r="F36" s="20">
        <f>IF(OR(D36="",E36=""),"",D36-E36)</f>
      </c>
      <c r="G36" s="21">
        <f>IF(OR(F36="",E36=0),"",ABS(F36)/ABS(E36))</f>
      </c>
      <c r="H36">
        <f>IF(F36="","",IF(F36&gt;0,"Over",IF(F36&lt;0,"Under","Exact")))</f>
      </c>
    </row>
    <row r="37" spans="6:8" x14ac:dyDescent="0.25">
      <c r="F37" s="20">
        <f>IF(OR(D37="",E37=""),"",D37-E37)</f>
      </c>
      <c r="G37" s="21">
        <f>IF(OR(F37="",E37=0),"",ABS(F37)/ABS(E37))</f>
      </c>
      <c r="H37">
        <f>IF(F37="","",IF(F37&gt;0,"Over",IF(F37&lt;0,"Under","Exact")))</f>
      </c>
    </row>
    <row r="38" spans="6:8" x14ac:dyDescent="0.25">
      <c r="F38" s="20">
        <f>IF(OR(D38="",E38=""),"",D38-E38)</f>
      </c>
      <c r="G38" s="21">
        <f>IF(OR(F38="",E38=0),"",ABS(F38)/ABS(E38))</f>
      </c>
      <c r="H38">
        <f>IF(F38="","",IF(F38&gt;0,"Over",IF(F38&lt;0,"Under","Exact")))</f>
      </c>
    </row>
    <row r="39" spans="6:8" x14ac:dyDescent="0.25">
      <c r="F39" s="20">
        <f>IF(OR(D39="",E39=""),"",D39-E39)</f>
      </c>
      <c r="G39" s="21">
        <f>IF(OR(F39="",E39=0),"",ABS(F39)/ABS(E39))</f>
      </c>
      <c r="H39">
        <f>IF(F39="","",IF(F39&gt;0,"Over",IF(F39&lt;0,"Under","Exact")))</f>
      </c>
    </row>
    <row r="40" spans="6:8" x14ac:dyDescent="0.25">
      <c r="F40" s="20">
        <f>IF(OR(D40="",E40=""),"",D40-E40)</f>
      </c>
      <c r="G40" s="21">
        <f>IF(OR(F40="",E40=0),"",ABS(F40)/ABS(E40))</f>
      </c>
      <c r="H40">
        <f>IF(F40="","",IF(F40&gt;0,"Over",IF(F40&lt;0,"Under","Exact")))</f>
      </c>
    </row>
    <row r="41" spans="6:8" x14ac:dyDescent="0.25">
      <c r="F41" s="20">
        <f>IF(OR(D41="",E41=""),"",D41-E41)</f>
      </c>
      <c r="G41" s="21">
        <f>IF(OR(F41="",E41=0),"",ABS(F41)/ABS(E41))</f>
      </c>
      <c r="H41">
        <f>IF(F41="","",IF(F41&gt;0,"Over",IF(F41&lt;0,"Under","Exact")))</f>
      </c>
    </row>
    <row r="42" spans="6:8" x14ac:dyDescent="0.25">
      <c r="F42" s="20">
        <f>IF(OR(D42="",E42=""),"",D42-E42)</f>
      </c>
      <c r="G42" s="21">
        <f>IF(OR(F42="",E42=0),"",ABS(F42)/ABS(E42))</f>
      </c>
      <c r="H42">
        <f>IF(F42="","",IF(F42&gt;0,"Over",IF(F42&lt;0,"Under","Exact")))</f>
      </c>
    </row>
    <row r="43" spans="6:8" x14ac:dyDescent="0.25">
      <c r="F43" s="20">
        <f>IF(OR(D43="",E43=""),"",D43-E43)</f>
      </c>
      <c r="G43" s="21">
        <f>IF(OR(F43="",E43=0),"",ABS(F43)/ABS(E43))</f>
      </c>
      <c r="H43">
        <f>IF(F43="","",IF(F43&gt;0,"Over",IF(F43&lt;0,"Under","Exact")))</f>
      </c>
    </row>
    <row r="44" spans="6:8" x14ac:dyDescent="0.25">
      <c r="F44" s="20">
        <f>IF(OR(D44="",E44=""),"",D44-E44)</f>
      </c>
      <c r="G44" s="21">
        <f>IF(OR(F44="",E44=0),"",ABS(F44)/ABS(E44))</f>
      </c>
      <c r="H44">
        <f>IF(F44="","",IF(F44&gt;0,"Over",IF(F44&lt;0,"Under","Exact")))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Drivers</vt:lpstr>
      <vt:lpstr>Forecast</vt:lpstr>
      <vt:lpstr>Variance</vt:lpstr>
      <vt:lpstr>Accuracy log</vt:lpstr>
    </vt:vector>
  </TitlesOfParts>
  <Company>Corporate Business Alliance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Business Alliance</dc:creator>
  <dc:title>Rolling forecast model</dc:title>
  <dc:subject>A six-quarter driver-based rolling forecast, with revenue, costs and working capital calculated from operational drivers, a variance view against budget and prior forecast, and an accuracy log.</dc:subject>
  <dc:description/>
  <cp:keywords/>
  <cp:category/>
  <cp:lastModifiedBy>Unknown</cp:lastModifiedBy>
  <dcterms:created xsi:type="dcterms:W3CDTF">2026-09-24T09:00:00Z</dcterms:created>
  <dcterms:modified xsi:type="dcterms:W3CDTF">2026-09-24T09:00:00Z</dcterms:modified>
</cp:coreProperties>
</file>